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ndschappen365-my.sharepoint.com/personal/v_janssen_brabantslandschap_nl/Documents/3_Subsidieregeling Natuur - par 3/3_Regeling/"/>
    </mc:Choice>
  </mc:AlternateContent>
  <xr:revisionPtr revIDLastSave="4" documentId="8_{516063C7-3292-4A34-875E-85E3A7FC57B0}" xr6:coauthVersionLast="47" xr6:coauthVersionMax="47" xr10:uidLastSave="{98021476-6527-4A11-B1B4-F3D75BCD3A48}"/>
  <bookViews>
    <workbookView xWindow="-120" yWindow="-120" windowWidth="29040" windowHeight="15720" xr2:uid="{00000000-000D-0000-FFFF-FFFF00000000}"/>
  </bookViews>
  <sheets>
    <sheet name="Berekening aanlegsubsidie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32" i="1" l="1"/>
  <c r="G32" i="1" s="1"/>
  <c r="F26" i="1" l="1"/>
  <c r="G26" i="1" s="1"/>
  <c r="F27" i="1"/>
  <c r="G27" i="1" s="1"/>
  <c r="F21" i="1"/>
  <c r="G21" i="1" s="1"/>
  <c r="F22" i="1"/>
  <c r="G22" i="1" s="1"/>
  <c r="F23" i="1"/>
  <c r="F24" i="1"/>
  <c r="G24" i="1" s="1"/>
  <c r="F25" i="1"/>
  <c r="G25" i="1" s="1"/>
  <c r="F10" i="1"/>
  <c r="F18" i="1"/>
  <c r="G18" i="1" s="1"/>
  <c r="F30" i="1"/>
  <c r="G30" i="1" s="1"/>
  <c r="F12" i="1"/>
  <c r="G12" i="1" s="1"/>
  <c r="F14" i="1"/>
  <c r="G14" i="1" s="1"/>
  <c r="F16" i="1"/>
  <c r="G16" i="1" s="1"/>
  <c r="G33" i="1" l="1"/>
  <c r="F33" i="1"/>
  <c r="F19" i="1"/>
  <c r="F28" i="1"/>
  <c r="G23" i="1"/>
  <c r="G28" i="1" s="1"/>
  <c r="G10" i="1"/>
  <c r="G19" i="1" s="1"/>
  <c r="F34" i="1" l="1"/>
  <c r="G34" i="1" s="1"/>
  <c r="G36" i="1" l="1"/>
  <c r="G37" i="1" s="1"/>
  <c r="G38" i="1" s="1"/>
</calcChain>
</file>

<file path=xl/sharedStrings.xml><?xml version="1.0" encoding="utf-8"?>
<sst xmlns="http://schemas.openxmlformats.org/spreadsheetml/2006/main" count="54" uniqueCount="42">
  <si>
    <t>Naam aanvrager</t>
  </si>
  <si>
    <t>Alleen gele vakken invullen indien van toepassing</t>
  </si>
  <si>
    <t xml:space="preserve">Berekening subsidie aanleg landschapselementen </t>
  </si>
  <si>
    <t>Onderdeel</t>
  </si>
  <si>
    <t>Nr. Beheer- eenheid</t>
  </si>
  <si>
    <t>Eenheid</t>
  </si>
  <si>
    <t xml:space="preserve">Norm (100%) </t>
  </si>
  <si>
    <t>Opp/aantal/lengte</t>
  </si>
  <si>
    <t>Kosten per onderdeel</t>
  </si>
  <si>
    <t>Subsidiebijdrage</t>
  </si>
  <si>
    <t>Opmerkingen</t>
  </si>
  <si>
    <t>(80%)</t>
  </si>
  <si>
    <t>Beplantingen</t>
  </si>
  <si>
    <t>Aanplant bosplantsoen voor houtsingels en hagen (incl. aankoop)</t>
  </si>
  <si>
    <t>st</t>
  </si>
  <si>
    <t>Aanplant bosplantsoen op dijken voor houtsingels en hagen (incl. aankoop plantsoen)</t>
  </si>
  <si>
    <t>Aanplant laanboom voor bomenrij (incl aankoop bomen en boompaal e.d)</t>
  </si>
  <si>
    <t>Aanplant knotwilgenstek, eenjarig bewortelde stek populier en veren langzaamgroeiende soorten</t>
  </si>
  <si>
    <t>Aanplant hoogstamfruitbomen (incl. aankoop)</t>
  </si>
  <si>
    <t>Subtotaal aanleg beplantingen</t>
  </si>
  <si>
    <t>Rasters</t>
  </si>
  <si>
    <t>Plaatsen rundveeraster; palen 4 m h.o.h. en 2 puntdraden (incl. aankoop materiaal)</t>
  </si>
  <si>
    <t>m</t>
  </si>
  <si>
    <t>Plaatsen elektrisch rundveeraster; palen 10 m h.o.h. en 2 gladde draden (incl. aankoop materiaal)</t>
  </si>
  <si>
    <t>Plaatsen schapenraster ; palen 3 m h.o.h. en zwaar gelijkmatig ursusgaas 100 cm hoog</t>
  </si>
  <si>
    <t>Plaatsen boomkorf type SCHAAP rondom boom (inclusief aankoop materiaal)</t>
  </si>
  <si>
    <t>Plaatsen boomkorf type RUND  rondom boom (incl. aankoop materiaal)</t>
  </si>
  <si>
    <t>Verplaatsen van bestaand rundveeraster</t>
  </si>
  <si>
    <t>Verplaatsen van bestaand schapenraster</t>
  </si>
  <si>
    <t>Subtotaal plaatsen rasters ter bescherming van landschapselementen bij beweiding</t>
  </si>
  <si>
    <t>Grondverzet</t>
  </si>
  <si>
    <t>ontgraven poel (ontgraven en verwerken grond)</t>
  </si>
  <si>
    <t>m3</t>
  </si>
  <si>
    <t>ontgraven bouwvoor t.b.v. ontwikkeling schraalland (ontgraven en verwerken grond)</t>
  </si>
  <si>
    <t>ontgraven natuuroever (ontgraven en verwerken grond)</t>
  </si>
  <si>
    <t xml:space="preserve">Subtotaal aanleg poel en natuuroever </t>
  </si>
  <si>
    <t xml:space="preserve"> Totaal </t>
  </si>
  <si>
    <r>
      <t xml:space="preserve">   Subsidiebedrag </t>
    </r>
    <r>
      <rPr>
        <b/>
        <sz val="9"/>
        <rFont val="Arial"/>
        <family val="2"/>
      </rPr>
      <t xml:space="preserve"> (max. € 10.000)</t>
    </r>
  </si>
  <si>
    <t xml:space="preserve"> Eigen bijdrage aanvrager</t>
  </si>
  <si>
    <t>Totaal begroot (100%)</t>
  </si>
  <si>
    <t xml:space="preserve"> * Aan deze berekening kunnen geen rechten worden onteend</t>
  </si>
  <si>
    <t xml:space="preserve">Berekening subsidie voor aanleg tbv. Subsidieregeling natuur  Noord-Brabant *                       (normen 2026 inclusief BTW)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</si>
</sst>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  <numFmt numFmtId="166" formatCode="&quot;€&quot;\ #,##0.00"/>
  </numFmts>
  <fonts count="13" x14ac:knownFonts="1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grofont"/>
      <family val="2"/>
    </font>
    <font>
      <sz val="10"/>
      <name val="Arial Narrow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3" xfId="0" applyFont="1" applyBorder="1"/>
    <xf numFmtId="0" fontId="5" fillId="0" borderId="6" xfId="0" applyFont="1" applyBorder="1"/>
    <xf numFmtId="2" fontId="0" fillId="0" borderId="0" xfId="0" applyNumberFormat="1"/>
    <xf numFmtId="2" fontId="4" fillId="0" borderId="0" xfId="0" applyNumberFormat="1" applyFont="1"/>
    <xf numFmtId="2" fontId="4" fillId="2" borderId="6" xfId="0" applyNumberFormat="1" applyFont="1" applyFill="1" applyBorder="1"/>
    <xf numFmtId="165" fontId="0" fillId="0" borderId="1" xfId="0" applyNumberFormat="1" applyBorder="1"/>
    <xf numFmtId="0" fontId="0" fillId="0" borderId="7" xfId="0" applyBorder="1"/>
    <xf numFmtId="9" fontId="0" fillId="0" borderId="7" xfId="0" applyNumberFormat="1" applyBorder="1"/>
    <xf numFmtId="2" fontId="0" fillId="0" borderId="7" xfId="0" applyNumberFormat="1" applyBorder="1"/>
    <xf numFmtId="0" fontId="0" fillId="0" borderId="8" xfId="0" applyBorder="1" applyAlignment="1">
      <alignment wrapText="1"/>
    </xf>
    <xf numFmtId="0" fontId="0" fillId="3" borderId="1" xfId="0" applyFill="1" applyBorder="1"/>
    <xf numFmtId="1" fontId="0" fillId="3" borderId="1" xfId="0" applyNumberFormat="1" applyFill="1" applyBorder="1"/>
    <xf numFmtId="0" fontId="1" fillId="3" borderId="0" xfId="0" applyFont="1" applyFill="1"/>
    <xf numFmtId="0" fontId="0" fillId="3" borderId="0" xfId="0" applyFill="1"/>
    <xf numFmtId="165" fontId="0" fillId="2" borderId="1" xfId="0" applyNumberFormat="1" applyFill="1" applyBorder="1"/>
    <xf numFmtId="9" fontId="0" fillId="2" borderId="7" xfId="0" applyNumberFormat="1" applyFill="1" applyBorder="1"/>
    <xf numFmtId="2" fontId="0" fillId="2" borderId="7" xfId="0" applyNumberFormat="1" applyFill="1" applyBorder="1"/>
    <xf numFmtId="0" fontId="4" fillId="0" borderId="9" xfId="0" applyFont="1" applyBorder="1" applyAlignment="1">
      <alignment wrapText="1"/>
    </xf>
    <xf numFmtId="165" fontId="0" fillId="0" borderId="11" xfId="0" applyNumberFormat="1" applyBorder="1"/>
    <xf numFmtId="165" fontId="6" fillId="0" borderId="11" xfId="0" applyNumberFormat="1" applyFont="1" applyBorder="1"/>
    <xf numFmtId="0" fontId="0" fillId="0" borderId="12" xfId="0" applyBorder="1"/>
    <xf numFmtId="0" fontId="0" fillId="3" borderId="12" xfId="0" applyFill="1" applyBorder="1"/>
    <xf numFmtId="0" fontId="0" fillId="0" borderId="5" xfId="0" applyBorder="1"/>
    <xf numFmtId="0" fontId="0" fillId="0" borderId="13" xfId="0" applyBorder="1"/>
    <xf numFmtId="0" fontId="8" fillId="3" borderId="0" xfId="0" applyFont="1" applyFill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wrapText="1"/>
    </xf>
    <xf numFmtId="0" fontId="7" fillId="0" borderId="1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0" xfId="0" applyAlignment="1">
      <alignment wrapText="1"/>
    </xf>
    <xf numFmtId="9" fontId="4" fillId="0" borderId="22" xfId="0" quotePrefix="1" applyNumberFormat="1" applyFont="1" applyBorder="1" applyAlignment="1">
      <alignment horizontal="center" wrapText="1"/>
    </xf>
    <xf numFmtId="8" fontId="0" fillId="0" borderId="1" xfId="0" applyNumberFormat="1" applyBorder="1"/>
    <xf numFmtId="0" fontId="0" fillId="0" borderId="0" xfId="0" applyAlignment="1">
      <alignment horizontal="right" vertical="center"/>
    </xf>
    <xf numFmtId="2" fontId="4" fillId="0" borderId="6" xfId="0" applyNumberFormat="1" applyFont="1" applyBorder="1"/>
    <xf numFmtId="164" fontId="4" fillId="0" borderId="14" xfId="0" applyNumberFormat="1" applyFont="1" applyBorder="1"/>
    <xf numFmtId="2" fontId="0" fillId="0" borderId="15" xfId="0" applyNumberFormat="1" applyBorder="1"/>
    <xf numFmtId="165" fontId="4" fillId="0" borderId="14" xfId="0" applyNumberFormat="1" applyFont="1" applyBorder="1"/>
    <xf numFmtId="164" fontId="4" fillId="0" borderId="10" xfId="0" applyNumberFormat="1" applyFont="1" applyBorder="1" applyAlignment="1">
      <alignment vertical="center"/>
    </xf>
    <xf numFmtId="44" fontId="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4" borderId="8" xfId="0" applyFont="1" applyFill="1" applyBorder="1"/>
    <xf numFmtId="0" fontId="12" fillId="2" borderId="8" xfId="0" applyFont="1" applyFill="1" applyBorder="1" applyAlignment="1">
      <alignment wrapText="1"/>
    </xf>
    <xf numFmtId="0" fontId="7" fillId="5" borderId="1" xfId="0" applyFont="1" applyFill="1" applyBorder="1"/>
    <xf numFmtId="165" fontId="0" fillId="5" borderId="1" xfId="0" applyNumberFormat="1" applyFill="1" applyBorder="1"/>
    <xf numFmtId="165" fontId="0" fillId="5" borderId="11" xfId="0" applyNumberFormat="1" applyFill="1" applyBorder="1"/>
    <xf numFmtId="2" fontId="0" fillId="5" borderId="7" xfId="0" applyNumberFormat="1" applyFill="1" applyBorder="1"/>
    <xf numFmtId="9" fontId="0" fillId="5" borderId="7" xfId="0" applyNumberForma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wrapText="1"/>
    </xf>
    <xf numFmtId="0" fontId="0" fillId="5" borderId="11" xfId="0" applyFill="1" applyBorder="1"/>
    <xf numFmtId="0" fontId="0" fillId="5" borderId="7" xfId="0" applyFill="1" applyBorder="1"/>
    <xf numFmtId="166" fontId="0" fillId="0" borderId="0" xfId="0" applyNumberFormat="1"/>
    <xf numFmtId="9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0" fontId="4" fillId="0" borderId="2" xfId="0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readingOrder="1"/>
    </xf>
    <xf numFmtId="0" fontId="6" fillId="0" borderId="3" xfId="0" applyFont="1" applyBorder="1" applyAlignment="1">
      <alignment horizontal="right" vertical="center" readingOrder="1"/>
    </xf>
    <xf numFmtId="0" fontId="6" fillId="0" borderId="10" xfId="0" applyFont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right" vertical="center" readingOrder="1"/>
    </xf>
    <xf numFmtId="49" fontId="1" fillId="2" borderId="3" xfId="0" applyNumberFormat="1" applyFont="1" applyFill="1" applyBorder="1" applyAlignment="1">
      <alignment horizontal="right" vertical="center" readingOrder="1"/>
    </xf>
    <xf numFmtId="49" fontId="1" fillId="2" borderId="10" xfId="0" applyNumberFormat="1" applyFont="1" applyFill="1" applyBorder="1" applyAlignment="1">
      <alignment horizontal="right" vertical="center" readingOrder="1"/>
    </xf>
    <xf numFmtId="0" fontId="1" fillId="3" borderId="3" xfId="0" applyFont="1" applyFill="1" applyBorder="1"/>
    <xf numFmtId="0" fontId="0" fillId="3" borderId="3" xfId="0" applyFill="1" applyBorder="1"/>
    <xf numFmtId="0" fontId="0" fillId="3" borderId="6" xfId="0" applyFill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0" fontId="7" fillId="2" borderId="25" xfId="0" applyFont="1" applyFill="1" applyBorder="1"/>
    <xf numFmtId="0" fontId="4" fillId="0" borderId="2" xfId="0" applyFont="1" applyBorder="1" applyAlignment="1">
      <alignment horizontal="right" wrapText="1" readingOrder="2"/>
    </xf>
    <xf numFmtId="0" fontId="4" fillId="0" borderId="3" xfId="0" applyFont="1" applyBorder="1" applyAlignment="1">
      <alignment horizontal="right" readingOrder="2"/>
    </xf>
    <xf numFmtId="0" fontId="4" fillId="0" borderId="10" xfId="0" applyFont="1" applyBorder="1" applyAlignment="1">
      <alignment horizontal="right" readingOrder="2"/>
    </xf>
    <xf numFmtId="9" fontId="4" fillId="0" borderId="2" xfId="0" applyNumberFormat="1" applyFont="1" applyBorder="1"/>
    <xf numFmtId="0" fontId="0" fillId="0" borderId="3" xfId="0" applyBorder="1"/>
    <xf numFmtId="0" fontId="0" fillId="0" borderId="6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21" zoomScale="80" zoomScaleNormal="80" workbookViewId="0">
      <selection activeCell="V33" sqref="V33"/>
    </sheetView>
  </sheetViews>
  <sheetFormatPr defaultRowHeight="12.75" x14ac:dyDescent="0.2"/>
  <cols>
    <col min="1" max="1" width="23.5703125" customWidth="1"/>
    <col min="2" max="2" width="12.140625" customWidth="1"/>
    <col min="3" max="3" width="9.85546875" customWidth="1"/>
    <col min="4" max="4" width="12.5703125" customWidth="1"/>
    <col min="5" max="5" width="18.42578125" customWidth="1"/>
    <col min="6" max="7" width="17" customWidth="1"/>
    <col min="8" max="8" width="22.28515625" customWidth="1"/>
    <col min="10" max="10" width="9.7109375" bestFit="1" customWidth="1"/>
    <col min="11" max="11" width="6" customWidth="1"/>
  </cols>
  <sheetData>
    <row r="1" spans="1:10" s="1" customFormat="1" ht="68.25" customHeight="1" thickBot="1" x14ac:dyDescent="0.45">
      <c r="A1" s="83" t="s">
        <v>41</v>
      </c>
      <c r="B1" s="84"/>
      <c r="C1" s="85"/>
      <c r="D1" s="85"/>
      <c r="E1" s="85"/>
      <c r="F1" s="85"/>
      <c r="G1" s="85"/>
      <c r="H1" s="86"/>
    </row>
    <row r="2" spans="1:10" ht="16.5" thickBot="1" x14ac:dyDescent="0.3">
      <c r="A2" s="6" t="s">
        <v>0</v>
      </c>
      <c r="B2" s="7"/>
      <c r="C2" s="80"/>
      <c r="D2" s="81"/>
      <c r="E2" s="81"/>
      <c r="F2" s="81"/>
      <c r="G2" s="81"/>
      <c r="H2" s="82"/>
    </row>
    <row r="3" spans="1:10" ht="15.75" x14ac:dyDescent="0.25">
      <c r="A3" s="3"/>
      <c r="B3" s="3"/>
      <c r="C3" s="3"/>
      <c r="H3" s="29"/>
    </row>
    <row r="4" spans="1:10" ht="15.75" x14ac:dyDescent="0.25">
      <c r="A4" s="33" t="s">
        <v>1</v>
      </c>
      <c r="B4" s="21"/>
      <c r="C4" s="21"/>
      <c r="D4" s="22"/>
      <c r="E4" s="22"/>
      <c r="F4" s="22"/>
      <c r="G4" s="22"/>
      <c r="H4" s="30"/>
    </row>
    <row r="5" spans="1:10" ht="13.5" thickBot="1" x14ac:dyDescent="0.25">
      <c r="C5" s="31"/>
      <c r="D5" s="31"/>
      <c r="E5" s="31"/>
      <c r="F5" s="31"/>
      <c r="G5" s="31"/>
      <c r="H5" s="32"/>
    </row>
    <row r="6" spans="1:10" ht="16.5" thickBot="1" x14ac:dyDescent="0.3">
      <c r="A6" s="4" t="s">
        <v>2</v>
      </c>
      <c r="B6" s="5"/>
      <c r="C6" s="9"/>
      <c r="D6" s="9"/>
      <c r="E6" s="9"/>
      <c r="F6" s="9"/>
      <c r="G6" s="9"/>
      <c r="H6" s="10"/>
    </row>
    <row r="7" spans="1:10" s="42" customFormat="1" ht="28.15" customHeight="1" x14ac:dyDescent="0.2">
      <c r="A7" s="41" t="s">
        <v>3</v>
      </c>
      <c r="B7" s="38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26" t="s">
        <v>9</v>
      </c>
      <c r="H7" s="39" t="s">
        <v>10</v>
      </c>
    </row>
    <row r="8" spans="1:10" ht="25.9" customHeight="1" x14ac:dyDescent="0.2">
      <c r="A8" s="34"/>
      <c r="B8" s="40"/>
      <c r="C8" s="35"/>
      <c r="D8" s="35"/>
      <c r="E8" s="35"/>
      <c r="F8" s="40"/>
      <c r="G8" s="43" t="s">
        <v>11</v>
      </c>
      <c r="H8" s="36"/>
    </row>
    <row r="9" spans="1:10" ht="15" x14ac:dyDescent="0.25">
      <c r="A9" s="57" t="s">
        <v>12</v>
      </c>
      <c r="B9" s="64"/>
      <c r="C9" s="64"/>
      <c r="D9" s="64"/>
      <c r="E9" s="65"/>
      <c r="F9" s="64"/>
      <c r="G9" s="66"/>
      <c r="H9" s="67"/>
    </row>
    <row r="10" spans="1:10" ht="38.25" x14ac:dyDescent="0.2">
      <c r="A10" s="18" t="s">
        <v>13</v>
      </c>
      <c r="B10" s="52"/>
      <c r="C10" s="2" t="s">
        <v>14</v>
      </c>
      <c r="D10" s="14">
        <v>2.97</v>
      </c>
      <c r="E10" s="19"/>
      <c r="F10" s="14">
        <f>E10*D10</f>
        <v>0</v>
      </c>
      <c r="G10" s="28">
        <f>F10*80%</f>
        <v>0</v>
      </c>
      <c r="H10" s="69"/>
      <c r="J10" s="68"/>
    </row>
    <row r="11" spans="1:10" x14ac:dyDescent="0.2">
      <c r="A11" s="18"/>
      <c r="B11" s="37"/>
      <c r="C11" s="2"/>
      <c r="D11" s="14"/>
      <c r="E11" s="2"/>
      <c r="F11" s="14"/>
      <c r="G11" s="27"/>
      <c r="H11" s="16"/>
      <c r="J11" s="68"/>
    </row>
    <row r="12" spans="1:10" ht="51" x14ac:dyDescent="0.2">
      <c r="A12" s="18" t="s">
        <v>15</v>
      </c>
      <c r="B12" s="37"/>
      <c r="C12" s="2" t="s">
        <v>14</v>
      </c>
      <c r="D12" s="14">
        <v>3.69</v>
      </c>
      <c r="E12" s="19"/>
      <c r="F12" s="14">
        <f t="shared" ref="F12:F27" si="0">E12*D12</f>
        <v>0</v>
      </c>
      <c r="G12" s="28">
        <f>F12*80%</f>
        <v>0</v>
      </c>
      <c r="H12" s="16"/>
    </row>
    <row r="13" spans="1:10" x14ac:dyDescent="0.2">
      <c r="A13" s="18"/>
      <c r="B13" s="37"/>
      <c r="C13" s="2"/>
      <c r="D13" s="14"/>
      <c r="E13" s="2"/>
      <c r="F13" s="14"/>
      <c r="G13" s="27"/>
      <c r="H13" s="16"/>
    </row>
    <row r="14" spans="1:10" ht="38.25" x14ac:dyDescent="0.2">
      <c r="A14" s="18" t="s">
        <v>16</v>
      </c>
      <c r="B14" s="37"/>
      <c r="C14" s="2" t="s">
        <v>14</v>
      </c>
      <c r="D14" s="14">
        <v>114.29</v>
      </c>
      <c r="E14" s="19"/>
      <c r="F14" s="14">
        <f t="shared" si="0"/>
        <v>0</v>
      </c>
      <c r="G14" s="28">
        <f>F14*80%</f>
        <v>0</v>
      </c>
      <c r="H14" s="15"/>
    </row>
    <row r="15" spans="1:10" x14ac:dyDescent="0.2">
      <c r="A15" s="18"/>
      <c r="B15" s="37"/>
      <c r="C15" s="2"/>
      <c r="D15" s="14"/>
      <c r="E15" s="2"/>
      <c r="F15" s="14"/>
      <c r="G15" s="27"/>
      <c r="H15" s="16"/>
    </row>
    <row r="16" spans="1:10" ht="63.75" x14ac:dyDescent="0.2">
      <c r="A16" s="18" t="s">
        <v>17</v>
      </c>
      <c r="B16" s="52"/>
      <c r="C16" s="2" t="s">
        <v>14</v>
      </c>
      <c r="D16" s="14">
        <v>15.06</v>
      </c>
      <c r="E16" s="19"/>
      <c r="F16" s="14">
        <f t="shared" si="0"/>
        <v>0</v>
      </c>
      <c r="G16" s="28">
        <f>F16*80%</f>
        <v>0</v>
      </c>
      <c r="H16" s="16"/>
    </row>
    <row r="17" spans="1:8" x14ac:dyDescent="0.2">
      <c r="A17" s="18"/>
      <c r="B17" s="37"/>
      <c r="C17" s="2"/>
      <c r="D17" s="14"/>
      <c r="E17" s="2"/>
      <c r="F17" s="14"/>
      <c r="G17" s="27"/>
      <c r="H17" s="16"/>
    </row>
    <row r="18" spans="1:8" ht="38.25" x14ac:dyDescent="0.2">
      <c r="A18" s="18" t="s">
        <v>18</v>
      </c>
      <c r="B18" s="37"/>
      <c r="C18" s="2" t="s">
        <v>14</v>
      </c>
      <c r="D18" s="14">
        <v>114.29</v>
      </c>
      <c r="E18" s="19"/>
      <c r="F18" s="14">
        <f t="shared" si="0"/>
        <v>0</v>
      </c>
      <c r="G18" s="28">
        <f>F18*80%</f>
        <v>0</v>
      </c>
      <c r="H18" s="16"/>
    </row>
    <row r="19" spans="1:8" x14ac:dyDescent="0.2">
      <c r="A19" s="87" t="s">
        <v>19</v>
      </c>
      <c r="B19" s="88"/>
      <c r="C19" s="88"/>
      <c r="D19" s="88"/>
      <c r="E19" s="89"/>
      <c r="F19" s="23">
        <f>SUM(F10:F18)</f>
        <v>0</v>
      </c>
      <c r="G19" s="23">
        <f>SUM(G10:G18)</f>
        <v>0</v>
      </c>
      <c r="H19" s="24"/>
    </row>
    <row r="20" spans="1:8" ht="15" x14ac:dyDescent="0.25">
      <c r="A20" s="58" t="s">
        <v>20</v>
      </c>
      <c r="B20" s="59"/>
      <c r="C20" s="59"/>
      <c r="D20" s="59"/>
      <c r="E20" s="59"/>
      <c r="F20" s="60"/>
      <c r="G20" s="61"/>
      <c r="H20" s="63"/>
    </row>
    <row r="21" spans="1:8" ht="51" x14ac:dyDescent="0.2">
      <c r="A21" s="18" t="s">
        <v>21</v>
      </c>
      <c r="B21" s="37"/>
      <c r="C21" s="2" t="s">
        <v>22</v>
      </c>
      <c r="D21" s="14">
        <v>7.6</v>
      </c>
      <c r="E21" s="20"/>
      <c r="F21" s="14">
        <f t="shared" si="0"/>
        <v>0</v>
      </c>
      <c r="G21" s="27">
        <f t="shared" ref="G21:G27" si="1">F21*80%</f>
        <v>0</v>
      </c>
      <c r="H21" s="17"/>
    </row>
    <row r="22" spans="1:8" ht="51" x14ac:dyDescent="0.2">
      <c r="A22" s="18" t="s">
        <v>23</v>
      </c>
      <c r="B22" s="37"/>
      <c r="C22" s="2" t="s">
        <v>22</v>
      </c>
      <c r="D22" s="14">
        <v>5.47</v>
      </c>
      <c r="E22" s="20"/>
      <c r="F22" s="14">
        <f t="shared" si="0"/>
        <v>0</v>
      </c>
      <c r="G22" s="27">
        <f t="shared" si="1"/>
        <v>0</v>
      </c>
      <c r="H22" s="17"/>
    </row>
    <row r="23" spans="1:8" ht="51" x14ac:dyDescent="0.2">
      <c r="A23" s="18" t="s">
        <v>24</v>
      </c>
      <c r="B23" s="37"/>
      <c r="C23" s="2" t="s">
        <v>22</v>
      </c>
      <c r="D23" s="14">
        <v>16.38</v>
      </c>
      <c r="E23" s="20"/>
      <c r="F23" s="14">
        <f t="shared" si="0"/>
        <v>0</v>
      </c>
      <c r="G23" s="27">
        <f t="shared" si="1"/>
        <v>0</v>
      </c>
      <c r="H23" s="17"/>
    </row>
    <row r="24" spans="1:8" ht="51" x14ac:dyDescent="0.2">
      <c r="A24" s="18" t="s">
        <v>25</v>
      </c>
      <c r="B24" s="37"/>
      <c r="C24" s="2" t="s">
        <v>14</v>
      </c>
      <c r="D24" s="14">
        <v>30</v>
      </c>
      <c r="E24" s="20"/>
      <c r="F24" s="14">
        <f t="shared" si="0"/>
        <v>0</v>
      </c>
      <c r="G24" s="27">
        <f t="shared" si="1"/>
        <v>0</v>
      </c>
      <c r="H24" s="70"/>
    </row>
    <row r="25" spans="1:8" ht="38.25" x14ac:dyDescent="0.2">
      <c r="A25" s="18" t="s">
        <v>26</v>
      </c>
      <c r="B25" s="37"/>
      <c r="C25" s="2" t="s">
        <v>14</v>
      </c>
      <c r="D25" s="14">
        <v>82.91</v>
      </c>
      <c r="E25" s="20"/>
      <c r="F25" s="14">
        <f t="shared" si="0"/>
        <v>0</v>
      </c>
      <c r="G25" s="27">
        <f t="shared" si="1"/>
        <v>0</v>
      </c>
      <c r="H25" s="17"/>
    </row>
    <row r="26" spans="1:8" ht="25.5" x14ac:dyDescent="0.2">
      <c r="A26" s="18" t="s">
        <v>27</v>
      </c>
      <c r="B26" s="37"/>
      <c r="C26" s="2" t="s">
        <v>22</v>
      </c>
      <c r="D26" s="14">
        <v>3.97</v>
      </c>
      <c r="E26" s="20"/>
      <c r="F26" s="14">
        <f t="shared" si="0"/>
        <v>0</v>
      </c>
      <c r="G26" s="27">
        <f t="shared" si="1"/>
        <v>0</v>
      </c>
      <c r="H26" s="17"/>
    </row>
    <row r="27" spans="1:8" ht="26.25" customHeight="1" x14ac:dyDescent="0.2">
      <c r="A27" s="18" t="s">
        <v>28</v>
      </c>
      <c r="B27" s="2"/>
      <c r="C27" s="2" t="s">
        <v>22</v>
      </c>
      <c r="D27" s="44">
        <v>7.31</v>
      </c>
      <c r="E27" s="20"/>
      <c r="F27" s="14">
        <f t="shared" si="0"/>
        <v>0</v>
      </c>
      <c r="G27" s="27">
        <f t="shared" si="1"/>
        <v>0</v>
      </c>
      <c r="H27" s="17"/>
    </row>
    <row r="28" spans="1:8" x14ac:dyDescent="0.2">
      <c r="A28" s="87" t="s">
        <v>29</v>
      </c>
      <c r="B28" s="88"/>
      <c r="C28" s="88"/>
      <c r="D28" s="88"/>
      <c r="E28" s="89"/>
      <c r="F28" s="23">
        <f>SUM(F21:F27)</f>
        <v>0</v>
      </c>
      <c r="G28" s="23">
        <f>SUM(G21:G27)</f>
        <v>0</v>
      </c>
      <c r="H28" s="25"/>
    </row>
    <row r="29" spans="1:8" ht="15" x14ac:dyDescent="0.25">
      <c r="A29" s="58" t="s">
        <v>30</v>
      </c>
      <c r="B29" s="59"/>
      <c r="C29" s="59"/>
      <c r="D29" s="59"/>
      <c r="E29" s="59"/>
      <c r="F29" s="60"/>
      <c r="G29" s="61"/>
      <c r="H29" s="62"/>
    </row>
    <row r="30" spans="1:8" ht="25.5" x14ac:dyDescent="0.2">
      <c r="A30" s="18" t="s">
        <v>31</v>
      </c>
      <c r="B30" s="37"/>
      <c r="C30" s="2" t="s">
        <v>32</v>
      </c>
      <c r="D30" s="14">
        <v>10.53</v>
      </c>
      <c r="E30" s="20"/>
      <c r="F30" s="14">
        <f>E30*D30</f>
        <v>0</v>
      </c>
      <c r="G30" s="27">
        <f>F30*80%</f>
        <v>0</v>
      </c>
      <c r="H30" s="17"/>
    </row>
    <row r="31" spans="1:8" ht="51" x14ac:dyDescent="0.2">
      <c r="A31" s="18" t="s">
        <v>33</v>
      </c>
      <c r="B31" s="37"/>
      <c r="C31" s="2" t="s">
        <v>32</v>
      </c>
      <c r="D31" s="14">
        <v>10.53</v>
      </c>
      <c r="E31" s="20"/>
      <c r="F31" s="14">
        <f>E31*D31</f>
        <v>0</v>
      </c>
      <c r="G31" s="27">
        <f>F31*80%</f>
        <v>0</v>
      </c>
      <c r="H31" s="17"/>
    </row>
    <row r="32" spans="1:8" ht="38.25" x14ac:dyDescent="0.2">
      <c r="A32" s="18" t="s">
        <v>34</v>
      </c>
      <c r="B32" s="37"/>
      <c r="C32" s="2" t="s">
        <v>32</v>
      </c>
      <c r="D32" s="14">
        <v>5.51</v>
      </c>
      <c r="E32" s="20"/>
      <c r="F32" s="14">
        <f>E32*D32</f>
        <v>0</v>
      </c>
      <c r="G32" s="27">
        <f>F32*80%</f>
        <v>0</v>
      </c>
      <c r="H32" s="17"/>
    </row>
    <row r="33" spans="1:8" ht="13.5" thickBot="1" x14ac:dyDescent="0.25">
      <c r="A33" s="87" t="s">
        <v>35</v>
      </c>
      <c r="B33" s="88"/>
      <c r="C33" s="88"/>
      <c r="D33" s="88"/>
      <c r="E33" s="89"/>
      <c r="F33" s="23">
        <f>SUM(F30:F32)</f>
        <v>0</v>
      </c>
      <c r="G33" s="23">
        <f>SUM(G30:G32)</f>
        <v>0</v>
      </c>
      <c r="H33" s="25"/>
    </row>
    <row r="34" spans="1:8" ht="20.25" customHeight="1" thickBot="1" x14ac:dyDescent="0.25">
      <c r="A34" s="90" t="s">
        <v>36</v>
      </c>
      <c r="B34" s="91"/>
      <c r="C34" s="91"/>
      <c r="D34" s="91"/>
      <c r="E34" s="92"/>
      <c r="F34" s="47">
        <f>SUM(F19+F28+F33)</f>
        <v>0</v>
      </c>
      <c r="G34" s="49">
        <f>F34*80%</f>
        <v>0</v>
      </c>
      <c r="H34" s="48"/>
    </row>
    <row r="35" spans="1:8" ht="15" customHeight="1" thickBot="1" x14ac:dyDescent="0.25">
      <c r="A35" s="93"/>
      <c r="B35" s="94"/>
      <c r="C35" s="94"/>
      <c r="D35" s="94"/>
      <c r="E35" s="94"/>
      <c r="F35" s="94"/>
      <c r="G35" s="94"/>
      <c r="H35" s="95"/>
    </row>
    <row r="36" spans="1:8" ht="24" customHeight="1" thickBot="1" x14ac:dyDescent="0.25">
      <c r="A36" s="77" t="s">
        <v>37</v>
      </c>
      <c r="B36" s="78"/>
      <c r="C36" s="78"/>
      <c r="D36" s="78"/>
      <c r="E36" s="78"/>
      <c r="F36" s="79"/>
      <c r="G36" s="51">
        <f>IF(F34*0.8&gt;10000,10000,G34)</f>
        <v>0</v>
      </c>
      <c r="H36" s="13"/>
    </row>
    <row r="37" spans="1:8" ht="26.25" customHeight="1" thickBot="1" x14ac:dyDescent="0.25">
      <c r="A37" s="71" t="s">
        <v>38</v>
      </c>
      <c r="B37" s="72"/>
      <c r="C37" s="72"/>
      <c r="D37" s="72"/>
      <c r="E37" s="72"/>
      <c r="F37" s="73"/>
      <c r="G37" s="50">
        <f>F34-G36</f>
        <v>0</v>
      </c>
      <c r="H37" s="46"/>
    </row>
    <row r="38" spans="1:8" ht="13.5" thickBot="1" x14ac:dyDescent="0.25">
      <c r="A38" s="74" t="s">
        <v>39</v>
      </c>
      <c r="B38" s="75"/>
      <c r="C38" s="75"/>
      <c r="D38" s="75"/>
      <c r="E38" s="75"/>
      <c r="F38" s="76"/>
      <c r="G38" s="50">
        <f>G36+G37</f>
        <v>0</v>
      </c>
      <c r="H38" s="46"/>
    </row>
    <row r="39" spans="1:8" x14ac:dyDescent="0.2">
      <c r="A39" s="53" t="s">
        <v>40</v>
      </c>
      <c r="B39" s="54"/>
      <c r="C39" s="55"/>
      <c r="D39" s="55"/>
      <c r="E39" s="56"/>
      <c r="F39" s="55"/>
      <c r="G39" s="55"/>
    </row>
    <row r="42" spans="1:8" x14ac:dyDescent="0.2">
      <c r="D42" s="45"/>
    </row>
  </sheetData>
  <mergeCells count="10">
    <mergeCell ref="A37:F37"/>
    <mergeCell ref="A38:F38"/>
    <mergeCell ref="A36:F36"/>
    <mergeCell ref="C2:H2"/>
    <mergeCell ref="A1:H1"/>
    <mergeCell ref="A19:E19"/>
    <mergeCell ref="A28:E28"/>
    <mergeCell ref="A33:E33"/>
    <mergeCell ref="A34:E34"/>
    <mergeCell ref="A35:H35"/>
  </mergeCells>
  <phoneticPr fontId="0" type="noConversion"/>
  <pageMargins left="0.75" right="0.75" top="1" bottom="1" header="0.5" footer="0.5"/>
  <pageSetup paperSize="9" scale="66" orientation="portrait" horizontalDpi="300" verticalDpi="300" r:id="rId1"/>
  <headerFooter alignWithMargins="0"/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E53"/>
  <sheetViews>
    <sheetView zoomScale="75" workbookViewId="0">
      <selection activeCell="I30" sqref="I30"/>
    </sheetView>
  </sheetViews>
  <sheetFormatPr defaultRowHeight="12.75" x14ac:dyDescent="0.2"/>
  <cols>
    <col min="1" max="1" width="24" customWidth="1"/>
    <col min="2" max="2" width="11.7109375" customWidth="1"/>
    <col min="4" max="4" width="15.28515625" customWidth="1"/>
    <col min="5" max="5" width="21.140625" customWidth="1"/>
  </cols>
  <sheetData>
    <row r="37" spans="1:5" x14ac:dyDescent="0.2">
      <c r="A37" s="8"/>
      <c r="B37" s="8"/>
      <c r="C37" s="8"/>
      <c r="D37" s="8"/>
      <c r="E37" s="8"/>
    </row>
    <row r="38" spans="1:5" x14ac:dyDescent="0.2">
      <c r="A38" s="8"/>
      <c r="B38" s="8"/>
      <c r="C38" s="8"/>
      <c r="D38" s="8"/>
      <c r="E38" s="8"/>
    </row>
    <row r="40" spans="1:5" ht="15.75" x14ac:dyDescent="0.25">
      <c r="A40" s="3"/>
      <c r="B40" s="3"/>
      <c r="C40" s="3"/>
      <c r="D40" s="3"/>
      <c r="E40" s="3"/>
    </row>
    <row r="43" spans="1:5" x14ac:dyDescent="0.2">
      <c r="D43" s="11"/>
    </row>
    <row r="44" spans="1:5" x14ac:dyDescent="0.2">
      <c r="D44" s="11"/>
    </row>
    <row r="45" spans="1:5" x14ac:dyDescent="0.2">
      <c r="D45" s="11"/>
    </row>
    <row r="46" spans="1:5" x14ac:dyDescent="0.2">
      <c r="D46" s="11"/>
    </row>
    <row r="47" spans="1:5" x14ac:dyDescent="0.2">
      <c r="D47" s="11"/>
    </row>
    <row r="48" spans="1:5" x14ac:dyDescent="0.2">
      <c r="D48" s="11"/>
    </row>
    <row r="49" spans="1:5" x14ac:dyDescent="0.2">
      <c r="D49" s="11"/>
    </row>
    <row r="50" spans="1:5" x14ac:dyDescent="0.2">
      <c r="D50" s="11"/>
    </row>
    <row r="51" spans="1:5" x14ac:dyDescent="0.2">
      <c r="D51" s="11"/>
    </row>
    <row r="52" spans="1:5" x14ac:dyDescent="0.2">
      <c r="D52" s="11"/>
    </row>
    <row r="53" spans="1:5" x14ac:dyDescent="0.2">
      <c r="A53" s="8"/>
      <c r="B53" s="8"/>
      <c r="C53" s="8"/>
      <c r="D53" s="12"/>
      <c r="E53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defaultRowHeight="12.75" x14ac:dyDescent="0.2"/>
  <sheetData>
    <row r="1" spans="1:5" ht="15.75" x14ac:dyDescent="0.25">
      <c r="A1" s="3"/>
      <c r="B1" s="3"/>
      <c r="C1" s="3"/>
      <c r="D1" s="3"/>
      <c r="E1" s="3"/>
    </row>
    <row r="4" spans="1:5" x14ac:dyDescent="0.2">
      <c r="D4" s="11"/>
    </row>
    <row r="5" spans="1:5" x14ac:dyDescent="0.2">
      <c r="D5" s="11"/>
    </row>
    <row r="6" spans="1:5" x14ac:dyDescent="0.2">
      <c r="D6" s="11"/>
    </row>
    <row r="7" spans="1:5" x14ac:dyDescent="0.2">
      <c r="D7" s="11"/>
    </row>
    <row r="8" spans="1:5" x14ac:dyDescent="0.2">
      <c r="D8" s="11"/>
    </row>
    <row r="9" spans="1:5" x14ac:dyDescent="0.2">
      <c r="D9" s="11"/>
    </row>
    <row r="10" spans="1:5" x14ac:dyDescent="0.2">
      <c r="D10" s="11"/>
    </row>
    <row r="11" spans="1:5" x14ac:dyDescent="0.2">
      <c r="D11" s="11"/>
    </row>
    <row r="12" spans="1:5" x14ac:dyDescent="0.2">
      <c r="D12" s="11"/>
    </row>
    <row r="13" spans="1:5" x14ac:dyDescent="0.2">
      <c r="D13" s="11"/>
    </row>
    <row r="14" spans="1:5" x14ac:dyDescent="0.2">
      <c r="A14" s="8"/>
      <c r="B14" s="8"/>
      <c r="C14" s="8"/>
      <c r="D14" s="12"/>
      <c r="E14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 aanlegsubsidie</vt:lpstr>
      <vt:lpstr>Blad2</vt:lpstr>
      <vt:lpstr>Blad3</vt:lpstr>
    </vt:vector>
  </TitlesOfParts>
  <Manager/>
  <Company>Noord Brabants Landschap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Valerie Janssen</cp:lastModifiedBy>
  <cp:revision/>
  <dcterms:created xsi:type="dcterms:W3CDTF">2000-08-16T09:23:53Z</dcterms:created>
  <dcterms:modified xsi:type="dcterms:W3CDTF">2026-04-08T07:57:53Z</dcterms:modified>
  <cp:category/>
  <cp:contentStatus/>
</cp:coreProperties>
</file>