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Arjen\1d SN3 26\Begrotingen\"/>
    </mc:Choice>
  </mc:AlternateContent>
  <xr:revisionPtr revIDLastSave="0" documentId="8_{597B962E-7DB3-4016-8288-89E5FADB91A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erekening aanlegsubsidie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G31" i="1" s="1"/>
  <c r="F26" i="1" l="1"/>
  <c r="G26" i="1" s="1"/>
  <c r="F27" i="1"/>
  <c r="G27" i="1" s="1"/>
  <c r="F21" i="1"/>
  <c r="G21" i="1" s="1"/>
  <c r="F22" i="1"/>
  <c r="G22" i="1" s="1"/>
  <c r="F23" i="1"/>
  <c r="F24" i="1"/>
  <c r="G24" i="1"/>
  <c r="F25" i="1"/>
  <c r="G25" i="1" s="1"/>
  <c r="F10" i="1"/>
  <c r="F18" i="1"/>
  <c r="G18" i="1" s="1"/>
  <c r="F30" i="1"/>
  <c r="G30" i="1" s="1"/>
  <c r="F32" i="1"/>
  <c r="G32" i="1" s="1"/>
  <c r="F12" i="1"/>
  <c r="G12" i="1"/>
  <c r="F14" i="1"/>
  <c r="G14" i="1" s="1"/>
  <c r="F16" i="1"/>
  <c r="G16" i="1" s="1"/>
  <c r="G33" i="1" l="1"/>
  <c r="F33" i="1"/>
  <c r="F19" i="1"/>
  <c r="G35" i="1" s="1"/>
  <c r="F28" i="1"/>
  <c r="G23" i="1"/>
  <c r="G28" i="1" s="1"/>
  <c r="G10" i="1"/>
  <c r="G19" i="1" s="1"/>
  <c r="F36" i="1" l="1"/>
  <c r="G36" i="1"/>
  <c r="F35" i="1"/>
  <c r="F37" i="1" l="1"/>
  <c r="F39" i="1" s="1"/>
  <c r="G37" i="1"/>
  <c r="G39" i="1" s="1"/>
  <c r="G41" i="1" s="1"/>
  <c r="G42" i="1" l="1"/>
  <c r="G43" i="1" s="1"/>
</calcChain>
</file>

<file path=xl/sharedStrings.xml><?xml version="1.0" encoding="utf-8"?>
<sst xmlns="http://schemas.openxmlformats.org/spreadsheetml/2006/main" count="58" uniqueCount="46">
  <si>
    <t>Onderdeel</t>
  </si>
  <si>
    <t>Eenheid</t>
  </si>
  <si>
    <t>st</t>
  </si>
  <si>
    <t>m</t>
  </si>
  <si>
    <t xml:space="preserve">Norm (100%) </t>
  </si>
  <si>
    <t>m3</t>
  </si>
  <si>
    <t>Opp/aantal/lengte</t>
  </si>
  <si>
    <t>Nr. Beheer- eenheid</t>
  </si>
  <si>
    <t>Opmerkingen</t>
  </si>
  <si>
    <t>Alleen gele vakken invullen indien van toepassing</t>
  </si>
  <si>
    <t>Subtotaal aanleg beplantingen</t>
  </si>
  <si>
    <t>Aanplant laanboom voor bomenrij (incl aankoop bomen en boompaal e.d)</t>
  </si>
  <si>
    <t>Plaatsen boomkorf type RUND  rondom boom (incl. aankoop materiaal)</t>
  </si>
  <si>
    <t>ontgraven poel (ontgraven en verwerken grond)</t>
  </si>
  <si>
    <t>ontgraven natuuroever (ontgraven en verwerken grond)</t>
  </si>
  <si>
    <t>Naam aanvrager</t>
  </si>
  <si>
    <t>Aanplant hoogstamfruitbomen (incl. aankoop)</t>
  </si>
  <si>
    <t>Kosten per onderdeel</t>
  </si>
  <si>
    <t>(80%)</t>
  </si>
  <si>
    <t>Subsidiebijdrage</t>
  </si>
  <si>
    <t xml:space="preserve">Berekening subsidie aanleg landschapselementen </t>
  </si>
  <si>
    <t>Verplaatsen van bestaand rundveeraster</t>
  </si>
  <si>
    <t>Verplaatsen van bestaand schapenraster</t>
  </si>
  <si>
    <t xml:space="preserve"> Eigen bijdrage aanvrager</t>
  </si>
  <si>
    <t>Totaal begroot (100%)</t>
  </si>
  <si>
    <t xml:space="preserve"> Totaal </t>
  </si>
  <si>
    <t xml:space="preserve"> * Aan deze berekening kunnen geen rechten worden onteend.</t>
  </si>
  <si>
    <t>Aanplant bosplantsoen voor houtsingels en hagen (incl. aankoop)</t>
  </si>
  <si>
    <t>Aanplant bosplantsoen op dijken voor houtsingels en hagen (incl. aankoop plantsoen)</t>
  </si>
  <si>
    <t>Plaatsen rundveeraster; palen op 4 m. afstand en 2 puntdraden (incl. aankoop materiaal)</t>
  </si>
  <si>
    <t>Plaatsen elektrisch rundveeraster; palen op 10 m. afstand en 2 gladde draden (incl. aankoop materiaal)</t>
  </si>
  <si>
    <t>Plaatsen schapenraster ; palen op 3 m. afstand en zwaar gelijkmatig ursusgaas van 100 cm. hoogte</t>
  </si>
  <si>
    <t>Plaatsen boomkorf type SCHAAP rondom boom (inclusief aankoop materiaal)</t>
  </si>
  <si>
    <t>ontgraven bouwvoor t.b.v. ontwikkeling schraalland (ontgraven en verwerken grond)</t>
  </si>
  <si>
    <t>Subtotaal aanleg poel, natuuroever en schraalland</t>
  </si>
  <si>
    <t>Beplantingen</t>
  </si>
  <si>
    <t>Rasters</t>
  </si>
  <si>
    <t>Grondverzet</t>
  </si>
  <si>
    <t>Plankosten</t>
  </si>
  <si>
    <t>Bijdrage plankosten beplantingen (maximaal 20% )</t>
  </si>
  <si>
    <t>Bijdrage plankosten grondverzet (maximaal 10% )</t>
  </si>
  <si>
    <t>Subtotaal plankosten</t>
  </si>
  <si>
    <t>Subtotaal plaatsen rasters ter bescherming van landschapselementen bij beweiding</t>
  </si>
  <si>
    <t>Aanplant  populier en wilg maat 10-12, knotwilgenstek, veren langzaamgroeiende soorten</t>
  </si>
  <si>
    <r>
      <t xml:space="preserve">   Subsidiebedrag </t>
    </r>
    <r>
      <rPr>
        <b/>
        <sz val="9"/>
        <rFont val="Arial"/>
        <family val="2"/>
      </rPr>
      <t xml:space="preserve"> </t>
    </r>
  </si>
  <si>
    <t>Berekening subsidie voor aanleg t.b.v. Subsidieregeling natuur  Noord-Brabant *                                                                                                       (normen 2026 exclusief BTW)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</si>
</sst>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_-&quot;€&quot;\ * #,##0.00_-;_-&quot;€&quot;\ * #,##0.00\-;_-&quot;€&quot;\ * &quot;-&quot;??_-;_-@_-"/>
    <numFmt numFmtId="165" formatCode="&quot;€&quot;\ #,##0.00_-"/>
  </numFmts>
  <fonts count="13">
    <font>
      <sz val="10"/>
      <name val="Arial"/>
    </font>
    <font>
      <b/>
      <sz val="1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grofont"/>
      <family val="2"/>
    </font>
    <font>
      <sz val="10"/>
      <name val="Arial Narrow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4" fillId="0" borderId="0" xfId="0" applyFont="1"/>
    <xf numFmtId="0" fontId="5" fillId="0" borderId="3" xfId="0" applyFont="1" applyBorder="1"/>
    <xf numFmtId="0" fontId="5" fillId="0" borderId="6" xfId="0" applyFont="1" applyBorder="1"/>
    <xf numFmtId="2" fontId="0" fillId="0" borderId="0" xfId="0" applyNumberFormat="1"/>
    <xf numFmtId="2" fontId="4" fillId="0" borderId="0" xfId="0" applyNumberFormat="1" applyFont="1"/>
    <xf numFmtId="2" fontId="4" fillId="2" borderId="6" xfId="0" applyNumberFormat="1" applyFont="1" applyFill="1" applyBorder="1"/>
    <xf numFmtId="165" fontId="0" fillId="0" borderId="1" xfId="0" applyNumberFormat="1" applyBorder="1"/>
    <xf numFmtId="0" fontId="0" fillId="0" borderId="7" xfId="0" applyBorder="1"/>
    <xf numFmtId="9" fontId="0" fillId="0" borderId="7" xfId="0" applyNumberFormat="1" applyBorder="1"/>
    <xf numFmtId="2" fontId="0" fillId="0" borderId="7" xfId="0" applyNumberFormat="1" applyBorder="1"/>
    <xf numFmtId="0" fontId="0" fillId="0" borderId="8" xfId="0" applyBorder="1" applyAlignment="1">
      <alignment wrapText="1"/>
    </xf>
    <xf numFmtId="0" fontId="0" fillId="3" borderId="1" xfId="0" applyFill="1" applyBorder="1"/>
    <xf numFmtId="1" fontId="0" fillId="3" borderId="1" xfId="0" applyNumberFormat="1" applyFill="1" applyBorder="1"/>
    <xf numFmtId="0" fontId="1" fillId="3" borderId="0" xfId="0" applyFont="1" applyFill="1"/>
    <xf numFmtId="0" fontId="0" fillId="3" borderId="0" xfId="0" applyFill="1"/>
    <xf numFmtId="165" fontId="0" fillId="2" borderId="1" xfId="0" applyNumberFormat="1" applyFill="1" applyBorder="1"/>
    <xf numFmtId="9" fontId="0" fillId="2" borderId="7" xfId="0" applyNumberFormat="1" applyFill="1" applyBorder="1"/>
    <xf numFmtId="2" fontId="0" fillId="2" borderId="7" xfId="0" applyNumberFormat="1" applyFill="1" applyBorder="1"/>
    <xf numFmtId="0" fontId="4" fillId="0" borderId="9" xfId="0" applyFont="1" applyBorder="1" applyAlignment="1">
      <alignment wrapText="1"/>
    </xf>
    <xf numFmtId="165" fontId="0" fillId="0" borderId="11" xfId="0" applyNumberFormat="1" applyBorder="1"/>
    <xf numFmtId="165" fontId="6" fillId="0" borderId="11" xfId="0" applyNumberFormat="1" applyFont="1" applyBorder="1"/>
    <xf numFmtId="0" fontId="0" fillId="0" borderId="12" xfId="0" applyBorder="1"/>
    <xf numFmtId="0" fontId="0" fillId="3" borderId="12" xfId="0" applyFill="1" applyBorder="1"/>
    <xf numFmtId="0" fontId="0" fillId="0" borderId="5" xfId="0" applyBorder="1"/>
    <xf numFmtId="0" fontId="0" fillId="0" borderId="13" xfId="0" applyBorder="1"/>
    <xf numFmtId="0" fontId="8" fillId="3" borderId="0" xfId="0" applyFont="1" applyFill="1"/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 applyAlignment="1">
      <alignment wrapText="1"/>
    </xf>
    <xf numFmtId="0" fontId="7" fillId="0" borderId="1" xfId="0" applyFont="1" applyBorder="1"/>
    <xf numFmtId="0" fontId="4" fillId="0" borderId="1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0" fillId="0" borderId="0" xfId="0" applyAlignment="1">
      <alignment wrapText="1"/>
    </xf>
    <xf numFmtId="9" fontId="4" fillId="0" borderId="22" xfId="0" quotePrefix="1" applyNumberFormat="1" applyFont="1" applyBorder="1" applyAlignment="1">
      <alignment horizontal="center" wrapText="1"/>
    </xf>
    <xf numFmtId="8" fontId="0" fillId="0" borderId="1" xfId="0" applyNumberFormat="1" applyBorder="1"/>
    <xf numFmtId="0" fontId="0" fillId="0" borderId="0" xfId="0" applyAlignment="1">
      <alignment horizontal="right" vertical="center"/>
    </xf>
    <xf numFmtId="2" fontId="4" fillId="0" borderId="6" xfId="0" applyNumberFormat="1" applyFont="1" applyBorder="1"/>
    <xf numFmtId="164" fontId="4" fillId="0" borderId="14" xfId="0" applyNumberFormat="1" applyFont="1" applyBorder="1"/>
    <xf numFmtId="2" fontId="0" fillId="0" borderId="15" xfId="0" applyNumberFormat="1" applyBorder="1"/>
    <xf numFmtId="165" fontId="4" fillId="0" borderId="14" xfId="0" applyNumberFormat="1" applyFont="1" applyBorder="1"/>
    <xf numFmtId="164" fontId="4" fillId="0" borderId="10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4" borderId="8" xfId="0" applyFont="1" applyFill="1" applyBorder="1"/>
    <xf numFmtId="0" fontId="12" fillId="2" borderId="8" xfId="0" applyFont="1" applyFill="1" applyBorder="1" applyAlignment="1">
      <alignment wrapText="1"/>
    </xf>
    <xf numFmtId="0" fontId="7" fillId="5" borderId="1" xfId="0" applyFont="1" applyFill="1" applyBorder="1"/>
    <xf numFmtId="165" fontId="0" fillId="5" borderId="1" xfId="0" applyNumberFormat="1" applyFill="1" applyBorder="1"/>
    <xf numFmtId="165" fontId="0" fillId="5" borderId="11" xfId="0" applyNumberFormat="1" applyFill="1" applyBorder="1"/>
    <xf numFmtId="2" fontId="0" fillId="5" borderId="7" xfId="0" applyNumberFormat="1" applyFill="1" applyBorder="1"/>
    <xf numFmtId="9" fontId="0" fillId="5" borderId="7" xfId="0" applyNumberFormat="1" applyFill="1" applyBorder="1"/>
    <xf numFmtId="0" fontId="0" fillId="5" borderId="1" xfId="0" applyFill="1" applyBorder="1"/>
    <xf numFmtId="0" fontId="4" fillId="5" borderId="1" xfId="0" applyFont="1" applyFill="1" applyBorder="1" applyAlignment="1">
      <alignment wrapText="1"/>
    </xf>
    <xf numFmtId="0" fontId="0" fillId="5" borderId="11" xfId="0" applyFill="1" applyBorder="1"/>
    <xf numFmtId="0" fontId="0" fillId="5" borderId="7" xfId="0" applyFill="1" applyBorder="1"/>
    <xf numFmtId="0" fontId="12" fillId="4" borderId="8" xfId="0" applyFont="1" applyFill="1" applyBorder="1" applyAlignment="1">
      <alignment wrapText="1"/>
    </xf>
    <xf numFmtId="165" fontId="0" fillId="2" borderId="30" xfId="0" applyNumberFormat="1" applyFill="1" applyBorder="1"/>
    <xf numFmtId="2" fontId="0" fillId="2" borderId="31" xfId="0" applyNumberFormat="1" applyFill="1" applyBorder="1"/>
    <xf numFmtId="165" fontId="0" fillId="5" borderId="26" xfId="0" applyNumberFormat="1" applyFill="1" applyBorder="1"/>
    <xf numFmtId="2" fontId="0" fillId="5" borderId="27" xfId="0" applyNumberFormat="1" applyFill="1" applyBorder="1"/>
    <xf numFmtId="0" fontId="7" fillId="5" borderId="5" xfId="0" applyFont="1" applyFill="1" applyBorder="1" applyAlignment="1">
      <alignment horizontal="left"/>
    </xf>
    <xf numFmtId="0" fontId="7" fillId="5" borderId="28" xfId="0" applyFont="1" applyFill="1" applyBorder="1" applyAlignment="1">
      <alignment horizontal="left"/>
    </xf>
    <xf numFmtId="165" fontId="0" fillId="5" borderId="34" xfId="0" applyNumberFormat="1" applyFill="1" applyBorder="1"/>
    <xf numFmtId="2" fontId="0" fillId="5" borderId="35" xfId="0" applyNumberFormat="1" applyFill="1" applyBorder="1"/>
    <xf numFmtId="0" fontId="7" fillId="5" borderId="4" xfId="0" applyFont="1" applyFill="1" applyBorder="1" applyAlignment="1">
      <alignment horizontal="left" wrapText="1"/>
    </xf>
    <xf numFmtId="165" fontId="0" fillId="0" borderId="0" xfId="0" applyNumberFormat="1"/>
    <xf numFmtId="165" fontId="1" fillId="2" borderId="6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right" vertical="center" wrapText="1" readingOrder="1"/>
    </xf>
    <xf numFmtId="0" fontId="4" fillId="0" borderId="3" xfId="0" applyFont="1" applyBorder="1" applyAlignment="1">
      <alignment horizontal="right" vertical="center" wrapText="1" readingOrder="1"/>
    </xf>
    <xf numFmtId="0" fontId="4" fillId="0" borderId="10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readingOrder="1"/>
    </xf>
    <xf numFmtId="0" fontId="6" fillId="0" borderId="3" xfId="0" applyFont="1" applyBorder="1" applyAlignment="1">
      <alignment horizontal="right" vertical="center" readingOrder="1"/>
    </xf>
    <xf numFmtId="0" fontId="6" fillId="0" borderId="10" xfId="0" applyFont="1" applyBorder="1" applyAlignment="1">
      <alignment horizontal="right" vertical="center" readingOrder="1"/>
    </xf>
    <xf numFmtId="49" fontId="1" fillId="2" borderId="2" xfId="0" applyNumberFormat="1" applyFont="1" applyFill="1" applyBorder="1" applyAlignment="1">
      <alignment horizontal="right" vertical="center" readingOrder="1"/>
    </xf>
    <xf numFmtId="49" fontId="1" fillId="2" borderId="3" xfId="0" applyNumberFormat="1" applyFont="1" applyFill="1" applyBorder="1" applyAlignment="1">
      <alignment horizontal="right" vertical="center" readingOrder="1"/>
    </xf>
    <xf numFmtId="49" fontId="1" fillId="2" borderId="10" xfId="0" applyNumberFormat="1" applyFont="1" applyFill="1" applyBorder="1" applyAlignment="1">
      <alignment horizontal="right" vertical="center" readingOrder="1"/>
    </xf>
    <xf numFmtId="0" fontId="1" fillId="3" borderId="3" xfId="0" applyFont="1" applyFill="1" applyBorder="1"/>
    <xf numFmtId="0" fontId="0" fillId="3" borderId="3" xfId="0" applyFill="1" applyBorder="1"/>
    <xf numFmtId="0" fontId="0" fillId="3" borderId="6" xfId="0" applyFill="1" applyBorder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7" fillId="2" borderId="23" xfId="0" applyFont="1" applyFill="1" applyBorder="1" applyAlignment="1">
      <alignment wrapText="1"/>
    </xf>
    <xf numFmtId="0" fontId="7" fillId="2" borderId="24" xfId="0" applyFont="1" applyFill="1" applyBorder="1"/>
    <xf numFmtId="0" fontId="7" fillId="2" borderId="25" xfId="0" applyFont="1" applyFill="1" applyBorder="1"/>
    <xf numFmtId="0" fontId="4" fillId="0" borderId="2" xfId="0" applyFont="1" applyBorder="1" applyAlignment="1">
      <alignment horizontal="right" wrapText="1" readingOrder="2"/>
    </xf>
    <xf numFmtId="0" fontId="4" fillId="0" borderId="3" xfId="0" applyFont="1" applyBorder="1" applyAlignment="1">
      <alignment horizontal="right" readingOrder="2"/>
    </xf>
    <xf numFmtId="0" fontId="4" fillId="0" borderId="10" xfId="0" applyFont="1" applyBorder="1" applyAlignment="1">
      <alignment horizontal="right" readingOrder="2"/>
    </xf>
    <xf numFmtId="9" fontId="4" fillId="0" borderId="2" xfId="0" applyNumberFormat="1" applyFont="1" applyBorder="1"/>
    <xf numFmtId="0" fontId="0" fillId="0" borderId="3" xfId="0" applyBorder="1"/>
    <xf numFmtId="0" fontId="0" fillId="0" borderId="6" xfId="0" applyBorder="1"/>
    <xf numFmtId="0" fontId="6" fillId="6" borderId="8" xfId="0" applyFont="1" applyFill="1" applyBorder="1" applyAlignment="1">
      <alignment horizontal="left" wrapText="1"/>
    </xf>
    <xf numFmtId="0" fontId="6" fillId="6" borderId="1" xfId="0" applyFont="1" applyFill="1" applyBorder="1" applyAlignment="1">
      <alignment horizontal="left"/>
    </xf>
    <xf numFmtId="0" fontId="7" fillId="4" borderId="29" xfId="0" applyFont="1" applyFill="1" applyBorder="1" applyAlignment="1">
      <alignment horizontal="left" wrapText="1"/>
    </xf>
    <xf numFmtId="0" fontId="7" fillId="4" borderId="30" xfId="0" applyFont="1" applyFill="1" applyBorder="1" applyAlignment="1">
      <alignment horizontal="left"/>
    </xf>
    <xf numFmtId="0" fontId="6" fillId="6" borderId="32" xfId="0" applyFont="1" applyFill="1" applyBorder="1" applyAlignment="1">
      <alignment horizontal="left" wrapText="1"/>
    </xf>
    <xf numFmtId="0" fontId="6" fillId="6" borderId="33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7"/>
  <sheetViews>
    <sheetView tabSelected="1" workbookViewId="0">
      <selection activeCell="L18" sqref="L18"/>
    </sheetView>
  </sheetViews>
  <sheetFormatPr defaultRowHeight="12.75"/>
  <cols>
    <col min="1" max="1" width="23.5703125" customWidth="1"/>
    <col min="2" max="2" width="12.140625" customWidth="1"/>
    <col min="3" max="3" width="9.85546875" customWidth="1"/>
    <col min="4" max="4" width="12.5703125" customWidth="1"/>
    <col min="5" max="5" width="18.42578125" customWidth="1"/>
    <col min="6" max="7" width="17" customWidth="1"/>
    <col min="8" max="8" width="22.7109375" customWidth="1"/>
    <col min="11" max="11" width="6" customWidth="1"/>
    <col min="12" max="12" width="10.28515625" bestFit="1" customWidth="1"/>
  </cols>
  <sheetData>
    <row r="1" spans="1:8" s="1" customFormat="1" ht="68.25" customHeight="1" thickBot="1">
      <c r="A1" s="91" t="s">
        <v>45</v>
      </c>
      <c r="B1" s="92"/>
      <c r="C1" s="93"/>
      <c r="D1" s="93"/>
      <c r="E1" s="93"/>
      <c r="F1" s="93"/>
      <c r="G1" s="93"/>
      <c r="H1" s="94"/>
    </row>
    <row r="2" spans="1:8" ht="16.5" thickBot="1">
      <c r="A2" s="6" t="s">
        <v>15</v>
      </c>
      <c r="B2" s="7"/>
      <c r="C2" s="88"/>
      <c r="D2" s="89"/>
      <c r="E2" s="89"/>
      <c r="F2" s="89"/>
      <c r="G2" s="89"/>
      <c r="H2" s="90"/>
    </row>
    <row r="3" spans="1:8" ht="15.75">
      <c r="A3" s="3"/>
      <c r="B3" s="3"/>
      <c r="C3" s="3"/>
      <c r="H3" s="29"/>
    </row>
    <row r="4" spans="1:8" ht="15.75">
      <c r="A4" s="33" t="s">
        <v>9</v>
      </c>
      <c r="B4" s="21"/>
      <c r="C4" s="21"/>
      <c r="D4" s="22"/>
      <c r="E4" s="22"/>
      <c r="F4" s="22"/>
      <c r="G4" s="22"/>
      <c r="H4" s="30"/>
    </row>
    <row r="5" spans="1:8" ht="13.5" thickBot="1">
      <c r="C5" s="31"/>
      <c r="D5" s="31"/>
      <c r="E5" s="31"/>
      <c r="F5" s="31"/>
      <c r="G5" s="31"/>
      <c r="H5" s="32"/>
    </row>
    <row r="6" spans="1:8" ht="16.5" thickBot="1">
      <c r="A6" s="4" t="s">
        <v>20</v>
      </c>
      <c r="B6" s="5"/>
      <c r="C6" s="9"/>
      <c r="D6" s="9"/>
      <c r="E6" s="9"/>
      <c r="F6" s="9"/>
      <c r="G6" s="9"/>
      <c r="H6" s="10"/>
    </row>
    <row r="7" spans="1:8" s="42" customFormat="1" ht="28.5" customHeight="1">
      <c r="A7" s="41" t="s">
        <v>0</v>
      </c>
      <c r="B7" s="38" t="s">
        <v>7</v>
      </c>
      <c r="C7" s="38" t="s">
        <v>1</v>
      </c>
      <c r="D7" s="38" t="s">
        <v>4</v>
      </c>
      <c r="E7" s="38" t="s">
        <v>6</v>
      </c>
      <c r="F7" s="38" t="s">
        <v>17</v>
      </c>
      <c r="G7" s="26" t="s">
        <v>19</v>
      </c>
      <c r="H7" s="39" t="s">
        <v>8</v>
      </c>
    </row>
    <row r="8" spans="1:8" ht="26.25" customHeight="1">
      <c r="A8" s="34"/>
      <c r="B8" s="40"/>
      <c r="C8" s="35"/>
      <c r="D8" s="35"/>
      <c r="E8" s="35"/>
      <c r="F8" s="40"/>
      <c r="G8" s="43" t="s">
        <v>18</v>
      </c>
      <c r="H8" s="36"/>
    </row>
    <row r="9" spans="1:8" ht="15">
      <c r="A9" s="56" t="s">
        <v>35</v>
      </c>
      <c r="B9" s="63"/>
      <c r="C9" s="63"/>
      <c r="D9" s="63"/>
      <c r="E9" s="64"/>
      <c r="F9" s="63"/>
      <c r="G9" s="65"/>
      <c r="H9" s="66"/>
    </row>
    <row r="10" spans="1:8" ht="38.25">
      <c r="A10" s="18" t="s">
        <v>27</v>
      </c>
      <c r="B10" s="51"/>
      <c r="C10" s="2" t="s">
        <v>2</v>
      </c>
      <c r="D10" s="14">
        <v>2.59</v>
      </c>
      <c r="E10" s="19"/>
      <c r="F10" s="14">
        <f>E10*D10</f>
        <v>0</v>
      </c>
      <c r="G10" s="28">
        <f>F10*80%</f>
        <v>0</v>
      </c>
      <c r="H10" s="16"/>
    </row>
    <row r="11" spans="1:8">
      <c r="A11" s="18"/>
      <c r="B11" s="37"/>
      <c r="C11" s="2"/>
      <c r="D11" s="14"/>
      <c r="E11" s="2"/>
      <c r="F11" s="14"/>
      <c r="G11" s="27"/>
      <c r="H11" s="16"/>
    </row>
    <row r="12" spans="1:8" ht="51">
      <c r="A12" s="18" t="s">
        <v>28</v>
      </c>
      <c r="B12" s="37"/>
      <c r="C12" s="2" t="s">
        <v>2</v>
      </c>
      <c r="D12" s="14">
        <v>3.21</v>
      </c>
      <c r="E12" s="19"/>
      <c r="F12" s="14">
        <f t="shared" ref="F12:F27" si="0">E12*D12</f>
        <v>0</v>
      </c>
      <c r="G12" s="28">
        <f>F12*80%</f>
        <v>0</v>
      </c>
      <c r="H12" s="16"/>
    </row>
    <row r="13" spans="1:8">
      <c r="A13" s="18"/>
      <c r="B13" s="37"/>
      <c r="C13" s="2"/>
      <c r="D13" s="14"/>
      <c r="E13" s="2"/>
      <c r="F13" s="14"/>
      <c r="G13" s="27"/>
      <c r="H13" s="16"/>
    </row>
    <row r="14" spans="1:8" ht="38.25">
      <c r="A14" s="18" t="s">
        <v>11</v>
      </c>
      <c r="B14" s="37"/>
      <c r="C14" s="2" t="s">
        <v>2</v>
      </c>
      <c r="D14" s="14">
        <v>99.89</v>
      </c>
      <c r="E14" s="19"/>
      <c r="F14" s="14">
        <f t="shared" si="0"/>
        <v>0</v>
      </c>
      <c r="G14" s="28">
        <f>F14*80%</f>
        <v>0</v>
      </c>
      <c r="H14" s="15"/>
    </row>
    <row r="15" spans="1:8">
      <c r="A15" s="18"/>
      <c r="B15" s="37"/>
      <c r="C15" s="2"/>
      <c r="D15" s="14"/>
      <c r="E15" s="2"/>
      <c r="F15" s="14"/>
      <c r="G15" s="27"/>
      <c r="H15" s="16"/>
    </row>
    <row r="16" spans="1:8" ht="63.75">
      <c r="A16" s="18" t="s">
        <v>43</v>
      </c>
      <c r="B16" s="37"/>
      <c r="C16" s="2" t="s">
        <v>2</v>
      </c>
      <c r="D16" s="14">
        <v>12.8</v>
      </c>
      <c r="E16" s="19"/>
      <c r="F16" s="14">
        <f t="shared" si="0"/>
        <v>0</v>
      </c>
      <c r="G16" s="28">
        <f>F16*80%</f>
        <v>0</v>
      </c>
      <c r="H16" s="16"/>
    </row>
    <row r="17" spans="1:12">
      <c r="A17" s="18"/>
      <c r="B17" s="37"/>
      <c r="C17" s="2"/>
      <c r="D17" s="14"/>
      <c r="E17" s="2"/>
      <c r="F17" s="14"/>
      <c r="G17" s="27"/>
      <c r="H17" s="16"/>
    </row>
    <row r="18" spans="1:12" ht="38.25">
      <c r="A18" s="18" t="s">
        <v>16</v>
      </c>
      <c r="B18" s="37"/>
      <c r="C18" s="2" t="s">
        <v>2</v>
      </c>
      <c r="D18" s="14">
        <v>99.89</v>
      </c>
      <c r="E18" s="19"/>
      <c r="F18" s="14">
        <f t="shared" si="0"/>
        <v>0</v>
      </c>
      <c r="G18" s="28">
        <f>F18*80%</f>
        <v>0</v>
      </c>
      <c r="H18" s="16"/>
    </row>
    <row r="19" spans="1:12">
      <c r="A19" s="95" t="s">
        <v>10</v>
      </c>
      <c r="B19" s="96"/>
      <c r="C19" s="96"/>
      <c r="D19" s="96"/>
      <c r="E19" s="97"/>
      <c r="F19" s="23">
        <f>SUM(F10:F18)</f>
        <v>0</v>
      </c>
      <c r="G19" s="23">
        <f>SUM(G10:G18)</f>
        <v>0</v>
      </c>
      <c r="H19" s="24"/>
    </row>
    <row r="20" spans="1:12" ht="15">
      <c r="A20" s="57" t="s">
        <v>36</v>
      </c>
      <c r="B20" s="58"/>
      <c r="C20" s="58"/>
      <c r="D20" s="58"/>
      <c r="E20" s="58"/>
      <c r="F20" s="59"/>
      <c r="G20" s="60"/>
      <c r="H20" s="62"/>
    </row>
    <row r="21" spans="1:12" ht="51">
      <c r="A21" s="18" t="s">
        <v>29</v>
      </c>
      <c r="B21" s="51"/>
      <c r="C21" s="2" t="s">
        <v>3</v>
      </c>
      <c r="D21" s="14">
        <v>6.28</v>
      </c>
      <c r="E21" s="20"/>
      <c r="F21" s="14">
        <f t="shared" si="0"/>
        <v>0</v>
      </c>
      <c r="G21" s="27">
        <f t="shared" ref="G21:G27" si="1">F21*80%</f>
        <v>0</v>
      </c>
      <c r="H21" s="17"/>
    </row>
    <row r="22" spans="1:12" ht="63.75">
      <c r="A22" s="18" t="s">
        <v>30</v>
      </c>
      <c r="B22" s="37"/>
      <c r="C22" s="2" t="s">
        <v>3</v>
      </c>
      <c r="D22" s="14">
        <v>4.5199999999999996</v>
      </c>
      <c r="E22" s="20"/>
      <c r="F22" s="14">
        <f t="shared" si="0"/>
        <v>0</v>
      </c>
      <c r="G22" s="27">
        <f t="shared" si="1"/>
        <v>0</v>
      </c>
      <c r="H22" s="17"/>
    </row>
    <row r="23" spans="1:12" ht="63.75">
      <c r="A23" s="18" t="s">
        <v>31</v>
      </c>
      <c r="B23" s="37"/>
      <c r="C23" s="2" t="s">
        <v>3</v>
      </c>
      <c r="D23" s="14">
        <v>13.54</v>
      </c>
      <c r="E23" s="20"/>
      <c r="F23" s="14">
        <f t="shared" si="0"/>
        <v>0</v>
      </c>
      <c r="G23" s="27">
        <f t="shared" si="1"/>
        <v>0</v>
      </c>
      <c r="H23" s="17"/>
    </row>
    <row r="24" spans="1:12" ht="51">
      <c r="A24" s="18" t="s">
        <v>32</v>
      </c>
      <c r="B24" s="37"/>
      <c r="C24" s="2" t="s">
        <v>2</v>
      </c>
      <c r="D24" s="14">
        <v>24.79</v>
      </c>
      <c r="E24" s="20"/>
      <c r="F24" s="14">
        <f t="shared" si="0"/>
        <v>0</v>
      </c>
      <c r="G24" s="27">
        <f t="shared" si="1"/>
        <v>0</v>
      </c>
      <c r="H24" s="17"/>
    </row>
    <row r="25" spans="1:12" ht="38.25">
      <c r="A25" s="18" t="s">
        <v>12</v>
      </c>
      <c r="B25" s="37"/>
      <c r="C25" s="2" t="s">
        <v>2</v>
      </c>
      <c r="D25" s="14">
        <v>68.52</v>
      </c>
      <c r="E25" s="20"/>
      <c r="F25" s="14">
        <f t="shared" si="0"/>
        <v>0</v>
      </c>
      <c r="G25" s="27">
        <f t="shared" si="1"/>
        <v>0</v>
      </c>
      <c r="H25" s="17"/>
      <c r="L25" s="77"/>
    </row>
    <row r="26" spans="1:12" ht="25.5">
      <c r="A26" s="18" t="s">
        <v>21</v>
      </c>
      <c r="B26" s="37"/>
      <c r="C26" s="2" t="s">
        <v>3</v>
      </c>
      <c r="D26" s="14">
        <v>3.29</v>
      </c>
      <c r="E26" s="20"/>
      <c r="F26" s="14">
        <f t="shared" si="0"/>
        <v>0</v>
      </c>
      <c r="G26" s="27">
        <f t="shared" si="1"/>
        <v>0</v>
      </c>
      <c r="H26" s="17"/>
    </row>
    <row r="27" spans="1:12" ht="26.25" customHeight="1">
      <c r="A27" s="18" t="s">
        <v>22</v>
      </c>
      <c r="B27" s="2"/>
      <c r="C27" s="2" t="s">
        <v>3</v>
      </c>
      <c r="D27" s="44">
        <v>6.04</v>
      </c>
      <c r="E27" s="20"/>
      <c r="F27" s="14">
        <f t="shared" si="0"/>
        <v>0</v>
      </c>
      <c r="G27" s="27">
        <f t="shared" si="1"/>
        <v>0</v>
      </c>
      <c r="H27" s="17"/>
    </row>
    <row r="28" spans="1:12">
      <c r="A28" s="95" t="s">
        <v>42</v>
      </c>
      <c r="B28" s="96"/>
      <c r="C28" s="96"/>
      <c r="D28" s="96"/>
      <c r="E28" s="97"/>
      <c r="F28" s="23">
        <f>SUM(F21:F27)</f>
        <v>0</v>
      </c>
      <c r="G28" s="23">
        <f>SUM(G21:G27)</f>
        <v>0</v>
      </c>
      <c r="H28" s="25"/>
    </row>
    <row r="29" spans="1:12" ht="15">
      <c r="A29" s="57" t="s">
        <v>37</v>
      </c>
      <c r="B29" s="58"/>
      <c r="C29" s="58"/>
      <c r="D29" s="58"/>
      <c r="E29" s="58"/>
      <c r="F29" s="59"/>
      <c r="G29" s="60"/>
      <c r="H29" s="61"/>
    </row>
    <row r="30" spans="1:12" ht="25.5">
      <c r="A30" s="18" t="s">
        <v>13</v>
      </c>
      <c r="B30" s="37"/>
      <c r="C30" s="2" t="s">
        <v>5</v>
      </c>
      <c r="D30" s="14">
        <v>8.6999999999999993</v>
      </c>
      <c r="E30" s="20"/>
      <c r="F30" s="14">
        <f>E30*D30</f>
        <v>0</v>
      </c>
      <c r="G30" s="27">
        <f>F30*80%</f>
        <v>0</v>
      </c>
      <c r="H30" s="17"/>
    </row>
    <row r="31" spans="1:12" ht="38.25">
      <c r="A31" s="18" t="s">
        <v>14</v>
      </c>
      <c r="B31" s="37"/>
      <c r="C31" s="2" t="s">
        <v>5</v>
      </c>
      <c r="D31" s="14">
        <v>8.6999999999999993</v>
      </c>
      <c r="E31" s="20"/>
      <c r="F31" s="14">
        <f>E31*D31</f>
        <v>0</v>
      </c>
      <c r="G31" s="27">
        <f>F31*80%</f>
        <v>0</v>
      </c>
      <c r="H31" s="17"/>
    </row>
    <row r="32" spans="1:12" ht="51.75" customHeight="1">
      <c r="A32" s="18" t="s">
        <v>33</v>
      </c>
      <c r="B32" s="37"/>
      <c r="C32" s="2" t="s">
        <v>5</v>
      </c>
      <c r="D32" s="14">
        <v>4.55</v>
      </c>
      <c r="E32" s="20"/>
      <c r="F32" s="14">
        <f>E32*D32</f>
        <v>0</v>
      </c>
      <c r="G32" s="27">
        <f>F32*80%</f>
        <v>0</v>
      </c>
      <c r="H32" s="17"/>
    </row>
    <row r="33" spans="1:8">
      <c r="A33" s="95" t="s">
        <v>34</v>
      </c>
      <c r="B33" s="96"/>
      <c r="C33" s="96"/>
      <c r="D33" s="96"/>
      <c r="E33" s="97"/>
      <c r="F33" s="23">
        <f>SUM(F30:F32)</f>
        <v>0</v>
      </c>
      <c r="G33" s="23">
        <f>SUM(G30:G32)</f>
        <v>0</v>
      </c>
      <c r="H33" s="25"/>
    </row>
    <row r="34" spans="1:8" ht="15">
      <c r="A34" s="67" t="s">
        <v>38</v>
      </c>
      <c r="B34" s="37"/>
      <c r="C34" s="37"/>
      <c r="D34" s="37"/>
      <c r="E34" s="37"/>
      <c r="F34" s="14"/>
      <c r="G34" s="14"/>
      <c r="H34" s="17"/>
    </row>
    <row r="35" spans="1:8">
      <c r="A35" s="104" t="s">
        <v>39</v>
      </c>
      <c r="B35" s="105"/>
      <c r="C35" s="105"/>
      <c r="D35" s="105"/>
      <c r="E35" s="105"/>
      <c r="F35" s="59">
        <f>F19*20%</f>
        <v>0</v>
      </c>
      <c r="G35" s="59">
        <f>F19*20%</f>
        <v>0</v>
      </c>
      <c r="H35" s="61"/>
    </row>
    <row r="36" spans="1:8">
      <c r="A36" s="108" t="s">
        <v>40</v>
      </c>
      <c r="B36" s="109"/>
      <c r="C36" s="109"/>
      <c r="D36" s="109"/>
      <c r="E36" s="109"/>
      <c r="F36" s="70">
        <f>F33*10%</f>
        <v>0</v>
      </c>
      <c r="G36" s="70">
        <f>F33*10%</f>
        <v>0</v>
      </c>
      <c r="H36" s="71"/>
    </row>
    <row r="37" spans="1:8" ht="13.5" customHeight="1" thickBot="1">
      <c r="A37" s="106" t="s">
        <v>41</v>
      </c>
      <c r="B37" s="107"/>
      <c r="C37" s="107"/>
      <c r="D37" s="107"/>
      <c r="E37" s="107"/>
      <c r="F37" s="68">
        <f>SUM(F35:F36)</f>
        <v>0</v>
      </c>
      <c r="G37" s="68">
        <f>SUM(F35:F36)</f>
        <v>0</v>
      </c>
      <c r="H37" s="69"/>
    </row>
    <row r="38" spans="1:8" ht="13.5" customHeight="1" thickBot="1">
      <c r="A38" s="76"/>
      <c r="B38" s="72"/>
      <c r="C38" s="72"/>
      <c r="D38" s="72"/>
      <c r="E38" s="73"/>
      <c r="F38" s="74"/>
      <c r="G38" s="74"/>
      <c r="H38" s="75"/>
    </row>
    <row r="39" spans="1:8" ht="20.25" customHeight="1" thickBot="1">
      <c r="A39" s="98" t="s">
        <v>25</v>
      </c>
      <c r="B39" s="99"/>
      <c r="C39" s="99"/>
      <c r="D39" s="99"/>
      <c r="E39" s="100"/>
      <c r="F39" s="47">
        <f>SUM(F19+F28+F33+F37)</f>
        <v>0</v>
      </c>
      <c r="G39" s="49">
        <f>SUM(G19+G28+G33+G37)</f>
        <v>0</v>
      </c>
      <c r="H39" s="48"/>
    </row>
    <row r="40" spans="1:8" ht="15" customHeight="1" thickBot="1">
      <c r="A40" s="101"/>
      <c r="B40" s="102"/>
      <c r="C40" s="102"/>
      <c r="D40" s="102"/>
      <c r="E40" s="102"/>
      <c r="F40" s="102"/>
      <c r="G40" s="102"/>
      <c r="H40" s="103"/>
    </row>
    <row r="41" spans="1:8" ht="24" customHeight="1" thickBot="1">
      <c r="A41" s="85" t="s">
        <v>44</v>
      </c>
      <c r="B41" s="86"/>
      <c r="C41" s="86"/>
      <c r="D41" s="86"/>
      <c r="E41" s="86"/>
      <c r="F41" s="87"/>
      <c r="G41" s="78">
        <f>G39</f>
        <v>0</v>
      </c>
      <c r="H41" s="13"/>
    </row>
    <row r="42" spans="1:8" ht="26.25" customHeight="1" thickBot="1">
      <c r="A42" s="79" t="s">
        <v>23</v>
      </c>
      <c r="B42" s="80"/>
      <c r="C42" s="80"/>
      <c r="D42" s="80"/>
      <c r="E42" s="80"/>
      <c r="F42" s="81"/>
      <c r="G42" s="50">
        <f>F39-G41</f>
        <v>0</v>
      </c>
      <c r="H42" s="46"/>
    </row>
    <row r="43" spans="1:8" ht="13.5" thickBot="1">
      <c r="A43" s="82" t="s">
        <v>24</v>
      </c>
      <c r="B43" s="83"/>
      <c r="C43" s="83"/>
      <c r="D43" s="83"/>
      <c r="E43" s="83"/>
      <c r="F43" s="84"/>
      <c r="G43" s="50">
        <f>G41+G42</f>
        <v>0</v>
      </c>
      <c r="H43" s="46"/>
    </row>
    <row r="44" spans="1:8">
      <c r="A44" s="52" t="s">
        <v>26</v>
      </c>
      <c r="B44" s="53"/>
      <c r="C44" s="54"/>
      <c r="D44" s="54"/>
      <c r="E44" s="55"/>
      <c r="F44" s="54"/>
      <c r="G44" s="54"/>
    </row>
    <row r="47" spans="1:8">
      <c r="D47" s="45"/>
    </row>
  </sheetData>
  <mergeCells count="13">
    <mergeCell ref="A42:F42"/>
    <mergeCell ref="A43:F43"/>
    <mergeCell ref="A41:F41"/>
    <mergeCell ref="C2:H2"/>
    <mergeCell ref="A1:H1"/>
    <mergeCell ref="A19:E19"/>
    <mergeCell ref="A28:E28"/>
    <mergeCell ref="A33:E33"/>
    <mergeCell ref="A39:E39"/>
    <mergeCell ref="A40:H40"/>
    <mergeCell ref="A35:E35"/>
    <mergeCell ref="A37:E37"/>
    <mergeCell ref="A36:E36"/>
  </mergeCells>
  <phoneticPr fontId="0" type="noConversion"/>
  <pageMargins left="0.75" right="0.75" top="1" bottom="1" header="0.5" footer="0.5"/>
  <pageSetup paperSize="9" scale="46" orientation="portrait" horizontalDpi="300" verticalDpi="300" r:id="rId1"/>
  <headerFooter alignWithMargins="0"/>
  <ignoredErrors>
    <ignoredError sqref="F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7:E53"/>
  <sheetViews>
    <sheetView zoomScale="75" workbookViewId="0">
      <selection activeCell="I30" sqref="I30"/>
    </sheetView>
  </sheetViews>
  <sheetFormatPr defaultRowHeight="12.75"/>
  <cols>
    <col min="1" max="1" width="24" customWidth="1"/>
    <col min="2" max="2" width="11.7109375" customWidth="1"/>
    <col min="4" max="4" width="15.28515625" customWidth="1"/>
    <col min="5" max="5" width="21.140625" customWidth="1"/>
  </cols>
  <sheetData>
    <row r="37" spans="1:5">
      <c r="A37" s="8"/>
      <c r="B37" s="8"/>
      <c r="C37" s="8"/>
      <c r="D37" s="8"/>
      <c r="E37" s="8"/>
    </row>
    <row r="38" spans="1:5">
      <c r="A38" s="8"/>
      <c r="B38" s="8"/>
      <c r="C38" s="8"/>
      <c r="D38" s="8"/>
      <c r="E38" s="8"/>
    </row>
    <row r="40" spans="1:5" ht="15.75">
      <c r="A40" s="3"/>
      <c r="B40" s="3"/>
      <c r="C40" s="3"/>
      <c r="D40" s="3"/>
      <c r="E40" s="3"/>
    </row>
    <row r="43" spans="1:5">
      <c r="D43" s="11"/>
    </row>
    <row r="44" spans="1:5">
      <c r="D44" s="11"/>
    </row>
    <row r="45" spans="1:5">
      <c r="D45" s="11"/>
    </row>
    <row r="46" spans="1:5">
      <c r="D46" s="11"/>
    </row>
    <row r="47" spans="1:5">
      <c r="D47" s="11"/>
    </row>
    <row r="48" spans="1:5">
      <c r="D48" s="11"/>
    </row>
    <row r="49" spans="1:5">
      <c r="D49" s="11"/>
    </row>
    <row r="50" spans="1:5">
      <c r="D50" s="11"/>
    </row>
    <row r="51" spans="1:5">
      <c r="D51" s="11"/>
    </row>
    <row r="52" spans="1:5">
      <c r="D52" s="11"/>
    </row>
    <row r="53" spans="1:5">
      <c r="A53" s="8"/>
      <c r="B53" s="8"/>
      <c r="C53" s="8"/>
      <c r="D53" s="12"/>
      <c r="E53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/>
  </sheetViews>
  <sheetFormatPr defaultRowHeight="12.75"/>
  <sheetData>
    <row r="1" spans="1:5" ht="15.75">
      <c r="A1" s="3"/>
      <c r="B1" s="3"/>
      <c r="C1" s="3"/>
      <c r="D1" s="3"/>
      <c r="E1" s="3"/>
    </row>
    <row r="4" spans="1:5">
      <c r="D4" s="11"/>
    </row>
    <row r="5" spans="1:5">
      <c r="D5" s="11"/>
    </row>
    <row r="6" spans="1:5">
      <c r="D6" s="11"/>
    </row>
    <row r="7" spans="1:5">
      <c r="D7" s="11"/>
    </row>
    <row r="8" spans="1:5">
      <c r="D8" s="11"/>
    </row>
    <row r="9" spans="1:5">
      <c r="D9" s="11"/>
    </row>
    <row r="10" spans="1:5">
      <c r="D10" s="11"/>
    </row>
    <row r="11" spans="1:5">
      <c r="D11" s="11"/>
    </row>
    <row r="12" spans="1:5">
      <c r="D12" s="11"/>
    </row>
    <row r="13" spans="1:5">
      <c r="D13" s="11"/>
    </row>
    <row r="14" spans="1:5">
      <c r="A14" s="8"/>
      <c r="B14" s="8"/>
      <c r="C14" s="8"/>
      <c r="D14" s="12"/>
      <c r="E14" s="8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Berekening aanlegsubsidie</vt:lpstr>
      <vt:lpstr>Blad2</vt:lpstr>
      <vt:lpstr>Blad3</vt:lpstr>
    </vt:vector>
  </TitlesOfParts>
  <Company>Noord Brabants Landschap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Arjen Stoop</cp:lastModifiedBy>
  <cp:lastPrinted>2011-07-14T15:46:16Z</cp:lastPrinted>
  <dcterms:created xsi:type="dcterms:W3CDTF">2000-08-16T09:23:53Z</dcterms:created>
  <dcterms:modified xsi:type="dcterms:W3CDTF">2026-02-20T14:08:58Z</dcterms:modified>
</cp:coreProperties>
</file>